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<sst xmlns="http://schemas.openxmlformats.org/spreadsheetml/2006/main" count="96" uniqueCount="90">
  <si>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</si>
  <si>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</si>
  <si>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</si>
  <si>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</si>
  <si>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</si>
  <si>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</si>
  <si>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</si>
  <si>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</si>
  <si>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</si>
  <si>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</si>
  <si>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</si>
  <si>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</si>
  <si>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</si>
  <si>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</si>
  <si>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</si>
  <si>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</si>
  <si>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</si>
  <si>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</si>
  <si>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</si>
  <si>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</si>
  <si>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</si>
  <si>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</si>
  <si>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</si>
  <si>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</si>
  <si>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</si>
  <si>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</si>
  <si>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</si>
  <si>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</si>
  <si>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</si>
  <si>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</si>
  <si>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</si>
  <si>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</si>
  <si>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</si>
  <si>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</si>
  <si>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</si>
  <si>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</si>
  <si>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</si>
  <si>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</si>
  <si>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</si>
  <si>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</si>
  <si>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</si>
  <si>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</si>
  <si>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</si>
  <si>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</si>
  <si>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</si>
  <si>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</si>
  <si>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</si>
  <si>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</si>
  <si>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</si>
  <si>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</si>
  <si>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</si>
  <si>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</si>
  <si>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</si>
  <si>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</si>
  <si>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</si>
  <si>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</si>
  <si>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</si>
  <si>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</si>
  <si>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</si>
  <si>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</si>
  <si>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</si>
  <si>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</si>
  <si>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</si>
  <si>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</si>
  <si>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</si>
  <si>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</si>
  <si>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</si>
  <si>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</si>
  <si>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</si>
  <si>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</si>
  <si>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</si>
  <si>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</si>
  <si>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</si>
  <si>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</si>
  <si>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</si>
  <si>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</si>
  <si>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</si>
  <si>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</si>
  <si>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</si>
  <si>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</si>
  <si>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</si>
  <si>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</si>
  <si>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</si>
  <si>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</si>
  <si>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</si>
  <si>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</si>
  <si>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</si>
  <si>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ENERO 2018</t>
  </si>
  <si>
    <t>Total Producción - Enero 2018
(MBPD)</t>
  </si>
  <si>
    <t>Diesel Marino 2 / Marine Fuel Oil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</si>
</sst>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7" fillId="4" borderId="36" xfId="0" applyNumberFormat="1" applyFont="1" applyFill="1" applyBorder="1" applyAlignment="1">
      <alignment vertical="center"/>
    </xf>
    <xf numFmtId="43" fontId="4" fillId="5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7" fillId="4" borderId="39" xfId="0" applyNumberFormat="1" applyFont="1" applyFill="1" applyBorder="1" applyAlignment="1">
      <alignment vertical="center"/>
    </xf>
    <xf numFmtId="43" fontId="7" fillId="4" borderId="40" xfId="0" applyNumberFormat="1" applyFont="1" applyFill="1" applyBorder="1" applyAlignment="1">
      <alignment vertical="center"/>
    </xf>
    <xf numFmtId="43" fontId="4" fillId="54" borderId="41" xfId="0" applyNumberFormat="1" applyFont="1" applyFill="1" applyBorder="1" applyAlignment="1">
      <alignment horizontal="center" vertical="center"/>
    </xf>
    <xf numFmtId="43" fontId="4" fillId="4" borderId="42" xfId="0" applyNumberFormat="1" applyFont="1" applyFill="1" applyBorder="1" applyAlignment="1">
      <alignment vertical="center"/>
    </xf>
    <xf numFmtId="43" fontId="8" fillId="54" borderId="41" xfId="0" applyNumberFormat="1" applyFont="1" applyFill="1" applyBorder="1" applyAlignment="1">
      <alignment horizontal="center" vertical="center" wrapText="1"/>
    </xf>
    <xf numFmtId="43" fontId="9" fillId="54" borderId="4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3" xfId="92" applyNumberFormat="1" applyFont="1" applyFill="1" applyBorder="1" applyAlignment="1">
      <alignment horizontal="center" vertical="center"/>
      <protection/>
    </xf>
    <xf numFmtId="0" fontId="48" fillId="56" borderId="43" xfId="92" applyFont="1" applyFill="1" applyBorder="1" applyAlignment="1">
      <alignment horizontal="center" vertical="center"/>
      <protection/>
    </xf>
    <xf numFmtId="0" fontId="48" fillId="56" borderId="43" xfId="92" applyFont="1" applyFill="1" applyBorder="1" applyAlignment="1">
      <alignment horizontal="center" vertical="center" wrapText="1"/>
      <protection/>
    </xf>
    <xf numFmtId="0" fontId="48" fillId="56" borderId="44" xfId="92" applyFont="1" applyFill="1" applyBorder="1" applyAlignment="1">
      <alignment horizontal="center" vertical="center" wrapText="1"/>
      <protection/>
    </xf>
    <xf numFmtId="165" fontId="12" fillId="57" borderId="45" xfId="86" applyNumberFormat="1" applyFont="1" applyFill="1" applyBorder="1" applyAlignment="1">
      <alignment vertical="center"/>
    </xf>
    <xf numFmtId="165" fontId="12" fillId="57" borderId="45" xfId="86" applyNumberFormat="1" applyFont="1" applyFill="1" applyBorder="1" applyAlignment="1">
      <alignment horizontal="center" vertical="center"/>
    </xf>
    <xf numFmtId="165" fontId="12" fillId="57" borderId="46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7" xfId="92" applyNumberFormat="1" applyFont="1" applyFill="1" applyBorder="1" applyAlignment="1">
      <alignment horizontal="center" vertical="center" wrapText="1"/>
      <protection/>
    </xf>
    <xf numFmtId="49" fontId="48" fillId="56" borderId="43" xfId="92" applyNumberFormat="1" applyFont="1" applyFill="1" applyBorder="1" applyAlignment="1">
      <alignment horizontal="center" vertical="center" wrapText="1"/>
      <protection/>
    </xf>
    <xf numFmtId="0" fontId="11" fillId="0" borderId="48" xfId="92" applyFont="1" applyFill="1" applyBorder="1" applyAlignment="1">
      <alignment vertical="center"/>
      <protection/>
    </xf>
    <xf numFmtId="0" fontId="11" fillId="0" borderId="45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N20" sqref="N20"/>
    </sheetView>
  </sheetViews>
  <sheetFormatPr defaultColWidth="11.421875" defaultRowHeight="12.75"/>
  <cols>
    <col min="1" max="1" width="8.421875" style="0" customWidth="1"/>
    <col min="2" max="2" width="34.57421875" style="51" customWidth="1"/>
    <col min="3" max="8" width="10.8515625" style="38" customWidth="1"/>
    <col min="9" max="9" width="11.8515625" style="38" bestFit="1" customWidth="1"/>
    <col min="10" max="10" width="13.140625" style="38" customWidth="1"/>
    <col min="11" max="11" width="11.57421875" style="38" customWidth="1"/>
    <col min="12" max="12" width="6.57421875" style="38" customWidth="1"/>
    <col min="13" max="13" width="13.00390625" style="38" customWidth="1"/>
    <col min="14" max="14" width="15.28125" style="39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">
      <c r="B3" s="53" t="s">
        <v>87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7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8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5.433387096774194</v>
      </c>
      <c r="D7" s="11">
        <v>0</v>
      </c>
      <c r="E7" s="11">
        <v>0</v>
      </c>
      <c r="F7" s="11">
        <v>0</v>
      </c>
      <c r="G7" s="11">
        <v>0.8458064516129032</v>
      </c>
      <c r="H7" s="11">
        <v>0</v>
      </c>
      <c r="I7" s="13">
        <f>+SUM(C7:H7)</f>
        <v>6.279193548387097</v>
      </c>
      <c r="J7" s="14">
        <v>0</v>
      </c>
      <c r="K7" s="11">
        <v>0.43212903225806454</v>
      </c>
      <c r="L7" s="11">
        <v>0.8462241935483871</v>
      </c>
      <c r="M7" s="12">
        <v>0</v>
      </c>
      <c r="N7" s="15">
        <v>1.2783532258064516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26.406451612903222</v>
      </c>
      <c r="K8" s="11">
        <v>0</v>
      </c>
      <c r="L8" s="11">
        <v>0</v>
      </c>
      <c r="M8" s="12">
        <v>0.3924193548387097</v>
      </c>
      <c r="N8" s="15">
        <v>26.79887096774193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11.390322580645162</v>
      </c>
      <c r="K9" s="11">
        <v>0</v>
      </c>
      <c r="L9" s="11">
        <v>0</v>
      </c>
      <c r="M9" s="12">
        <v>0.3762258064516129</v>
      </c>
      <c r="N9" s="15">
        <v>11.766548387096774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1.1624838709677419</v>
      </c>
      <c r="F11" s="11">
        <v>0</v>
      </c>
      <c r="G11" s="11">
        <v>0</v>
      </c>
      <c r="H11" s="11">
        <v>0</v>
      </c>
      <c r="I11" s="13">
        <f t="shared" si="0"/>
        <v>1.1624838709677419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1.4553870967741935</v>
      </c>
      <c r="D12" s="11">
        <v>0</v>
      </c>
      <c r="E12" s="11">
        <v>3.2574516129032256</v>
      </c>
      <c r="F12" s="11">
        <v>0</v>
      </c>
      <c r="G12" s="11">
        <v>0</v>
      </c>
      <c r="H12" s="11">
        <v>0</v>
      </c>
      <c r="I12" s="13">
        <f t="shared" si="0"/>
        <v>4.712838709677419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7.9879999999999995</v>
      </c>
      <c r="D13" s="11">
        <v>0.503</v>
      </c>
      <c r="E13" s="11">
        <v>5.234709677419355</v>
      </c>
      <c r="F13" s="11">
        <v>0</v>
      </c>
      <c r="G13" s="11">
        <v>0</v>
      </c>
      <c r="H13" s="11">
        <v>0</v>
      </c>
      <c r="I13" s="13">
        <f t="shared" si="0"/>
        <v>13.725709677419355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3.2393225806451613</v>
      </c>
      <c r="D14" s="11">
        <v>1.5253870967741936</v>
      </c>
      <c r="E14" s="11">
        <v>0.7005806451612904</v>
      </c>
      <c r="F14" s="11">
        <v>0</v>
      </c>
      <c r="G14" s="11">
        <v>0</v>
      </c>
      <c r="H14" s="11">
        <v>0</v>
      </c>
      <c r="I14" s="13">
        <f t="shared" si="0"/>
        <v>5.465290322580645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0.9841935483870968</v>
      </c>
      <c r="H15" s="11">
        <v>0</v>
      </c>
      <c r="I15" s="13">
        <f t="shared" si="0"/>
        <v>0.9841935483870968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0.4654838709677419</v>
      </c>
      <c r="H16" s="11">
        <v>0</v>
      </c>
      <c r="I16" s="13">
        <f t="shared" si="0"/>
        <v>0.4654838709677419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3.8403225806451613</v>
      </c>
      <c r="H17" s="11">
        <v>0</v>
      </c>
      <c r="I17" s="13">
        <f t="shared" si="0"/>
        <v>3.8403225806451613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6.7696774193548395</v>
      </c>
      <c r="H18" s="11">
        <v>0</v>
      </c>
      <c r="I18" s="13">
        <f t="shared" si="0"/>
        <v>6.7696774193548395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1.7441935483870967</v>
      </c>
      <c r="H19" s="11">
        <v>0</v>
      </c>
      <c r="I19" s="13">
        <f t="shared" si="0"/>
        <v>1.7441935483870967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2.2483870967741937</v>
      </c>
      <c r="D21" s="11">
        <v>0.43390322580645163</v>
      </c>
      <c r="E21" s="11">
        <v>0</v>
      </c>
      <c r="F21" s="11">
        <v>0</v>
      </c>
      <c r="G21" s="11">
        <v>8.828387096774193</v>
      </c>
      <c r="H21" s="11">
        <v>0.008903225806451613</v>
      </c>
      <c r="I21" s="13">
        <f t="shared" si="0"/>
        <v>11.51958064516129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89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5.665612903225806</v>
      </c>
      <c r="D25" s="11">
        <v>2.5205483870967744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8.18616129032258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4.667322580645162</v>
      </c>
      <c r="D26" s="11">
        <v>0</v>
      </c>
      <c r="E26" s="11">
        <v>7.355645161290322</v>
      </c>
      <c r="F26" s="11">
        <v>0</v>
      </c>
      <c r="G26" s="11">
        <v>26.401612903225807</v>
      </c>
      <c r="H26" s="11">
        <v>0</v>
      </c>
      <c r="I26" s="13">
        <f t="shared" si="0"/>
        <v>38.42458064516129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/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2.943935483870968</v>
      </c>
      <c r="D28" s="11">
        <v>0</v>
      </c>
      <c r="E28" s="11">
        <v>0</v>
      </c>
      <c r="F28" s="11">
        <v>0</v>
      </c>
      <c r="G28" s="11">
        <v>7.333225806451614</v>
      </c>
      <c r="H28" s="11">
        <v>0</v>
      </c>
      <c r="I28" s="13">
        <f t="shared" si="0"/>
        <v>10.277161290322582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14.218903225806452</v>
      </c>
      <c r="D30" s="11">
        <v>1.008290322580645</v>
      </c>
      <c r="E30" s="11">
        <v>1.4227419354838708</v>
      </c>
      <c r="F30" s="11">
        <v>0</v>
      </c>
      <c r="G30" s="11">
        <v>0.2903225806451613</v>
      </c>
      <c r="H30" s="11">
        <v>0.036580645161290316</v>
      </c>
      <c r="I30" s="13">
        <f t="shared" si="0"/>
        <v>16.97683870967742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0.4067096774193549</v>
      </c>
      <c r="D31" s="11">
        <v>0</v>
      </c>
      <c r="E31" s="11">
        <v>0.5219354838709678</v>
      </c>
      <c r="F31" s="11">
        <v>0</v>
      </c>
      <c r="G31" s="11">
        <v>25.460322580645162</v>
      </c>
      <c r="H31" s="11">
        <v>0</v>
      </c>
      <c r="I31" s="13">
        <f t="shared" si="0"/>
        <v>26.388967741935485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0.03938709677419355</v>
      </c>
      <c r="D32" s="11">
        <v>0</v>
      </c>
      <c r="E32" s="11">
        <v>0.16606451612903225</v>
      </c>
      <c r="F32" s="11">
        <v>0</v>
      </c>
      <c r="G32" s="11">
        <v>0.05903225806451613</v>
      </c>
      <c r="H32" s="11">
        <v>0</v>
      </c>
      <c r="I32" s="13">
        <f t="shared" si="0"/>
        <v>0.26448387096774195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0.285258064516129</v>
      </c>
      <c r="D33" s="11">
        <v>0</v>
      </c>
      <c r="E33" s="11">
        <v>1.6419032258064519</v>
      </c>
      <c r="F33" s="11">
        <v>0</v>
      </c>
      <c r="G33" s="11">
        <v>2.1919354838709677</v>
      </c>
      <c r="H33" s="11">
        <v>0</v>
      </c>
      <c r="I33" s="13">
        <f t="shared" si="0"/>
        <v>4.119096774193549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3.2258064516129034E-05</v>
      </c>
      <c r="F35" s="11">
        <v>0</v>
      </c>
      <c r="G35" s="11">
        <v>0</v>
      </c>
      <c r="H35" s="11">
        <v>0</v>
      </c>
      <c r="I35" s="13">
        <f t="shared" si="0"/>
        <v>3.2258064516129034E-05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0.27003225806451614</v>
      </c>
      <c r="D36" s="11">
        <v>0</v>
      </c>
      <c r="E36" s="11">
        <v>0.16893548387096774</v>
      </c>
      <c r="F36" s="11">
        <v>0</v>
      </c>
      <c r="G36" s="11">
        <v>0</v>
      </c>
      <c r="H36" s="11">
        <v>0</v>
      </c>
      <c r="I36" s="13">
        <f t="shared" si="0"/>
        <v>0.4389677419354839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9" t="s">
        <v>47</v>
      </c>
      <c r="C37" s="17">
        <f aca="true" t="shared" si="1" ref="C37:N37">+SUM(C7:C36)</f>
        <v>48.861645161290326</v>
      </c>
      <c r="D37" s="17">
        <f t="shared" si="1"/>
        <v>5.9911290322580655</v>
      </c>
      <c r="E37" s="17">
        <f t="shared" si="1"/>
        <v>21.63248387096774</v>
      </c>
      <c r="F37" s="17">
        <f t="shared" si="1"/>
        <v>0</v>
      </c>
      <c r="G37" s="17">
        <f t="shared" si="1"/>
        <v>85.21451612903226</v>
      </c>
      <c r="H37" s="17">
        <f t="shared" si="1"/>
        <v>0.04548387096774193</v>
      </c>
      <c r="I37" s="17">
        <f t="shared" si="1"/>
        <v>161.74525806451612</v>
      </c>
      <c r="J37" s="17">
        <f t="shared" si="1"/>
        <v>37.79677419354839</v>
      </c>
      <c r="K37" s="17">
        <f t="shared" si="1"/>
        <v>0.43212903225806454</v>
      </c>
      <c r="L37" s="17">
        <f t="shared" si="1"/>
        <v>0.8462241935483871</v>
      </c>
      <c r="M37" s="17">
        <f t="shared" si="1"/>
        <v>0.7686451612903227</v>
      </c>
      <c r="N37" s="17">
        <f t="shared" si="1"/>
        <v>39.84377258064516</v>
      </c>
      <c r="O37" s="16"/>
      <c r="P37" s="16"/>
      <c r="Q37" s="16"/>
      <c r="R37" s="16"/>
      <c r="S37" s="16"/>
      <c r="T37" s="16"/>
    </row>
    <row r="38" spans="2:20" ht="13.5" customHeight="1" thickBot="1">
      <c r="B38" s="50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1.007258064516129</v>
      </c>
      <c r="D39" s="10">
        <v>0.012258064516129033</v>
      </c>
      <c r="E39" s="10">
        <v>0.009483870967741935</v>
      </c>
      <c r="F39" s="10">
        <v>0</v>
      </c>
      <c r="G39" s="10">
        <v>1.8135483870967741</v>
      </c>
      <c r="H39" s="10">
        <v>0.00029032258064516127</v>
      </c>
      <c r="I39" s="13">
        <f>+SUM(C39:H39)</f>
        <v>2.842838709677419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0.05103225806451613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2" ref="I40:I70">+SUM(C40:H40)</f>
        <v>0.05103225806451613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2"/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0.4262258064516129</v>
      </c>
      <c r="D42" s="10">
        <v>0.13270967741935483</v>
      </c>
      <c r="E42" s="10">
        <v>0</v>
      </c>
      <c r="F42" s="10">
        <v>0</v>
      </c>
      <c r="G42" s="10">
        <v>0</v>
      </c>
      <c r="H42" s="10">
        <v>0</v>
      </c>
      <c r="I42" s="13">
        <f t="shared" si="2"/>
        <v>0.5589354838709677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2"/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54</v>
      </c>
      <c r="C44" s="10">
        <v>3.1032580645161287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2"/>
        <v>3.1032580645161287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55</v>
      </c>
      <c r="C45" s="10">
        <v>2.6258709677419354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2"/>
        <v>2.6258709677419354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2"/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17.245483870967742</v>
      </c>
      <c r="H47" s="10">
        <v>0.002870967741935484</v>
      </c>
      <c r="I47" s="13">
        <f t="shared" si="2"/>
        <v>17.248354838709677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2"/>
        <v>0</v>
      </c>
      <c r="J48" s="14">
        <v>31.448387096774198</v>
      </c>
      <c r="K48" s="11">
        <v>0.7224516129032258</v>
      </c>
      <c r="L48" s="11">
        <v>0</v>
      </c>
      <c r="M48" s="12">
        <v>0</v>
      </c>
      <c r="N48" s="15">
        <v>32.170838709677426</v>
      </c>
    </row>
    <row r="49" spans="2:14" ht="13.5" customHeight="1">
      <c r="B49" s="9" t="s">
        <v>59</v>
      </c>
      <c r="C49" s="10">
        <v>8.537870967741934</v>
      </c>
      <c r="D49" s="10">
        <v>0.3839677419354839</v>
      </c>
      <c r="E49" s="10">
        <v>2.5394193548387096</v>
      </c>
      <c r="F49" s="10">
        <v>0</v>
      </c>
      <c r="G49" s="10">
        <v>0</v>
      </c>
      <c r="H49" s="10">
        <v>0.03416129032258065</v>
      </c>
      <c r="I49" s="13">
        <f t="shared" si="2"/>
        <v>11.49541935483871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17.423870967741934</v>
      </c>
      <c r="F50" s="10">
        <v>0</v>
      </c>
      <c r="G50" s="10">
        <v>0</v>
      </c>
      <c r="H50" s="10">
        <v>0</v>
      </c>
      <c r="I50" s="13">
        <f t="shared" si="2"/>
        <v>17.423870967741934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2"/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2"/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2"/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2"/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65</v>
      </c>
      <c r="C55" s="10">
        <v>0</v>
      </c>
      <c r="D55" s="10">
        <v>0</v>
      </c>
      <c r="E55" s="10">
        <v>0.7163548387096774</v>
      </c>
      <c r="F55" s="10">
        <v>0</v>
      </c>
      <c r="G55" s="10">
        <v>10.617096774193548</v>
      </c>
      <c r="H55" s="10">
        <v>0</v>
      </c>
      <c r="I55" s="13">
        <f t="shared" si="2"/>
        <v>11.333451612903225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2"/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2"/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2"/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2"/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70</v>
      </c>
      <c r="C60" s="10">
        <v>0</v>
      </c>
      <c r="D60" s="10">
        <v>4.6851290322580645</v>
      </c>
      <c r="E60" s="10">
        <v>0</v>
      </c>
      <c r="F60" s="10">
        <v>0</v>
      </c>
      <c r="G60" s="10">
        <v>0</v>
      </c>
      <c r="H60" s="10">
        <v>0</v>
      </c>
      <c r="I60" s="13">
        <f t="shared" si="2"/>
        <v>4.6851290322580645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2"/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72</v>
      </c>
      <c r="C62" s="10">
        <v>0</v>
      </c>
      <c r="D62" s="10">
        <v>0</v>
      </c>
      <c r="E62" s="10">
        <v>0.24287096774193548</v>
      </c>
      <c r="F62" s="10">
        <v>0</v>
      </c>
      <c r="G62" s="10">
        <v>0</v>
      </c>
      <c r="H62" s="10">
        <v>0.014548387096774194</v>
      </c>
      <c r="I62" s="13">
        <f t="shared" si="2"/>
        <v>0.25741935483870965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2"/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0.49354838709677423</v>
      </c>
      <c r="H64" s="10">
        <v>0</v>
      </c>
      <c r="I64" s="13">
        <f t="shared" si="2"/>
        <v>0.49354838709677423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2"/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0.020806451612903225</v>
      </c>
      <c r="I66" s="13">
        <f t="shared" si="2"/>
        <v>0.020806451612903225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2"/>
        <v>0</v>
      </c>
      <c r="J67" s="14">
        <v>5.767741935483872</v>
      </c>
      <c r="K67" s="11">
        <v>0</v>
      </c>
      <c r="L67" s="11">
        <v>0</v>
      </c>
      <c r="M67" s="12">
        <v>0</v>
      </c>
      <c r="N67" s="15">
        <v>5.767741935483872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2"/>
        <v>0</v>
      </c>
      <c r="J68" s="14">
        <v>0</v>
      </c>
      <c r="K68" s="11">
        <v>0</v>
      </c>
      <c r="L68" s="11">
        <v>0</v>
      </c>
      <c r="M68" s="12">
        <v>0.34458064516129033</v>
      </c>
      <c r="N68" s="15">
        <v>0.34458064516129033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2"/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2"/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9" t="s">
        <v>47</v>
      </c>
      <c r="C71" s="21">
        <f aca="true" t="shared" si="3" ref="C71:N71">+SUM(C39:C70)</f>
        <v>15.751516129032257</v>
      </c>
      <c r="D71" s="21">
        <f t="shared" si="3"/>
        <v>5.214064516129032</v>
      </c>
      <c r="E71" s="21">
        <f t="shared" si="3"/>
        <v>20.932</v>
      </c>
      <c r="F71" s="21">
        <f t="shared" si="3"/>
        <v>0</v>
      </c>
      <c r="G71" s="21">
        <f t="shared" si="3"/>
        <v>30.169677419354837</v>
      </c>
      <c r="H71" s="21">
        <f t="shared" si="3"/>
        <v>0.07267741935483871</v>
      </c>
      <c r="I71" s="21">
        <f t="shared" si="3"/>
        <v>72.13993548387096</v>
      </c>
      <c r="J71" s="21">
        <f t="shared" si="3"/>
        <v>37.21612903225807</v>
      </c>
      <c r="K71" s="21">
        <f t="shared" si="3"/>
        <v>0.7224516129032258</v>
      </c>
      <c r="L71" s="21">
        <f t="shared" si="3"/>
        <v>0</v>
      </c>
      <c r="M71" s="21">
        <f t="shared" si="3"/>
        <v>0.34458064516129033</v>
      </c>
      <c r="N71" s="21">
        <f t="shared" si="3"/>
        <v>38.28316129032259</v>
      </c>
    </row>
    <row r="72" spans="2:14" ht="13.5">
      <c r="B72" s="22" t="s">
        <v>77</v>
      </c>
      <c r="C72" s="23">
        <v>0.9950645161290324</v>
      </c>
      <c r="D72" s="23">
        <v>0.01035483870967742</v>
      </c>
      <c r="E72" s="23">
        <v>0</v>
      </c>
      <c r="F72" s="23">
        <v>0</v>
      </c>
      <c r="G72" s="23">
        <v>-1.7461290322580647</v>
      </c>
      <c r="H72" s="23">
        <v>0</v>
      </c>
      <c r="I72" s="13">
        <v>-0.7407096774193549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78</v>
      </c>
      <c r="C73" s="27">
        <v>-0.07064516129032258</v>
      </c>
      <c r="D73" s="27">
        <v>-0.08635483870967742</v>
      </c>
      <c r="E73" s="27">
        <v>-0.04996774193548387</v>
      </c>
      <c r="F73" s="27">
        <v>0</v>
      </c>
      <c r="G73" s="27">
        <v>0</v>
      </c>
      <c r="H73" s="27">
        <v>0</v>
      </c>
      <c r="I73" s="13">
        <v>-0.20696774193548387</v>
      </c>
      <c r="J73" s="27">
        <v>0</v>
      </c>
      <c r="K73" s="27">
        <v>0</v>
      </c>
      <c r="L73" s="27">
        <v>0</v>
      </c>
      <c r="M73" s="28">
        <v>0</v>
      </c>
      <c r="N73" s="29">
        <v>0</v>
      </c>
    </row>
    <row r="74" spans="2:14" ht="14.25" thickBot="1">
      <c r="B74" s="30" t="s">
        <v>79</v>
      </c>
      <c r="C74" s="31">
        <v>0.14158064516129032</v>
      </c>
      <c r="D74" s="31">
        <v>0.042967741935483875</v>
      </c>
      <c r="E74" s="31">
        <v>-1.0298709677419355</v>
      </c>
      <c r="F74" s="31">
        <v>0</v>
      </c>
      <c r="G74" s="31">
        <v>-0.5183870967741936</v>
      </c>
      <c r="H74" s="31">
        <v>0</v>
      </c>
      <c r="I74" s="13">
        <v>-1.363709677419355</v>
      </c>
      <c r="J74" s="31">
        <v>0</v>
      </c>
      <c r="K74" s="31">
        <v>0</v>
      </c>
      <c r="L74" s="31">
        <v>0</v>
      </c>
      <c r="M74" s="32">
        <v>0</v>
      </c>
      <c r="N74" s="33">
        <v>0</v>
      </c>
    </row>
    <row r="75" spans="2:14" ht="13.5" thickBot="1">
      <c r="B75" s="34" t="s">
        <v>47</v>
      </c>
      <c r="C75" s="35">
        <f>+SUM(C72:C74)</f>
        <v>1.066</v>
      </c>
      <c r="D75" s="35">
        <f aca="true" t="shared" si="4" ref="D75:N75">+SUM(D72:D74)</f>
        <v>-0.03303225806451612</v>
      </c>
      <c r="E75" s="35">
        <f t="shared" si="4"/>
        <v>-1.0798387096774194</v>
      </c>
      <c r="F75" s="35">
        <f t="shared" si="4"/>
        <v>0</v>
      </c>
      <c r="G75" s="35">
        <f t="shared" si="4"/>
        <v>-2.264516129032258</v>
      </c>
      <c r="H75" s="35">
        <f t="shared" si="4"/>
        <v>0</v>
      </c>
      <c r="I75" s="35">
        <f t="shared" si="4"/>
        <v>-2.311387096774194</v>
      </c>
      <c r="J75" s="35">
        <f t="shared" si="4"/>
        <v>0</v>
      </c>
      <c r="K75" s="35">
        <f t="shared" si="4"/>
        <v>0</v>
      </c>
      <c r="L75" s="35">
        <f t="shared" si="4"/>
        <v>0</v>
      </c>
      <c r="M75" s="35">
        <f t="shared" si="4"/>
        <v>0</v>
      </c>
      <c r="N75" s="35">
        <f t="shared" si="4"/>
        <v>0</v>
      </c>
    </row>
    <row r="76" spans="2:14" ht="26.25" thickBot="1">
      <c r="B76" s="36" t="s">
        <v>88</v>
      </c>
      <c r="C76" s="37">
        <f>+C37+C71+C75</f>
        <v>65.67916129032258</v>
      </c>
      <c r="D76" s="37">
        <f aca="true" t="shared" si="5" ref="D76:N76">+D37+D71+D75</f>
        <v>11.172161290322581</v>
      </c>
      <c r="E76" s="37">
        <f t="shared" si="5"/>
        <v>41.48464516129032</v>
      </c>
      <c r="F76" s="37">
        <f t="shared" si="5"/>
        <v>0</v>
      </c>
      <c r="G76" s="37">
        <f t="shared" si="5"/>
        <v>113.11967741935484</v>
      </c>
      <c r="H76" s="37">
        <f t="shared" si="5"/>
        <v>0.11816129032258063</v>
      </c>
      <c r="I76" s="37">
        <f t="shared" si="5"/>
        <v>231.57380645161288</v>
      </c>
      <c r="J76" s="37">
        <f t="shared" si="5"/>
        <v>75.01290322580645</v>
      </c>
      <c r="K76" s="37">
        <f t="shared" si="5"/>
        <v>1.1545806451612903</v>
      </c>
      <c r="L76" s="37">
        <f t="shared" si="5"/>
        <v>0.8462241935483871</v>
      </c>
      <c r="M76" s="37">
        <f t="shared" si="5"/>
        <v>1.113225806451613</v>
      </c>
      <c r="N76" s="37">
        <f t="shared" si="5"/>
        <v>78.12693387096775</v>
      </c>
    </row>
    <row r="77" ht="13.5" thickBot="1"/>
    <row r="78" spans="3:11" ht="27.75" customHeight="1">
      <c r="C78" s="54" t="s">
        <v>80</v>
      </c>
      <c r="D78" s="55"/>
      <c r="E78" s="40" t="s">
        <v>2</v>
      </c>
      <c r="F78" s="41" t="s">
        <v>3</v>
      </c>
      <c r="G78" s="41" t="s">
        <v>81</v>
      </c>
      <c r="H78" s="42" t="s">
        <v>82</v>
      </c>
      <c r="I78" s="42" t="s">
        <v>83</v>
      </c>
      <c r="J78" s="41" t="s">
        <v>7</v>
      </c>
      <c r="K78" s="43" t="s">
        <v>84</v>
      </c>
    </row>
    <row r="79" spans="3:11" ht="17.25" customHeight="1" thickBot="1">
      <c r="C79" s="56" t="s">
        <v>85</v>
      </c>
      <c r="D79" s="57"/>
      <c r="E79" s="44">
        <v>65</v>
      </c>
      <c r="F79" s="45">
        <v>12</v>
      </c>
      <c r="G79" s="45">
        <v>15.5</v>
      </c>
      <c r="H79" s="45">
        <v>2</v>
      </c>
      <c r="I79" s="45">
        <v>117</v>
      </c>
      <c r="J79" s="45">
        <v>3.25</v>
      </c>
      <c r="K79" s="46">
        <f>SUM(E79:J79)</f>
        <v>214.75</v>
      </c>
    </row>
    <row r="81" ht="12.75">
      <c r="B81" s="51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2018-06-20T20:28:41Z</cp:lastPrinted>
  <dcterms:created xsi:type="dcterms:W3CDTF">2018-02-23T16:40:28Z</dcterms:created>
  <dcterms:modified xsi:type="dcterms:W3CDTF">2018-06-20T20:29:18Z</dcterms:modified>
  <cp:category/>
  <cp:version/>
  <cp:contentType/>
  <cp:contentStatus/>
</cp:coreProperties>
</file>